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<sst xmlns="http://schemas.openxmlformats.org/spreadsheetml/2006/main" count="59" uniqueCount="59">
  <si>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Hráč</t>
  </si>
  <si>
    <t>Celkem</t>
  </si>
  <si>
    <t>1. kolo</t>
  </si>
  <si>
    <t>Počet</t>
  </si>
  <si>
    <t>Pořadí</t>
  </si>
  <si>
    <t>Bahník / 694</t>
  </si>
  <si>
    <t>Habětínek / 705</t>
  </si>
  <si>
    <t>Formánek / 702</t>
  </si>
  <si>
    <t>Illa / 708</t>
  </si>
  <si>
    <t>Franz / 704</t>
  </si>
  <si>
    <t>Hykš / 707</t>
  </si>
  <si>
    <t>Diblík / 699</t>
  </si>
  <si>
    <t>Martynek st. / 714</t>
  </si>
  <si>
    <t>Navrátil / 718</t>
  </si>
  <si>
    <t>Krausová / 711</t>
  </si>
  <si>
    <t>Timar / 726</t>
  </si>
  <si>
    <t>Tišnovský / 727</t>
  </si>
  <si>
    <t>Dobiáš / 700</t>
  </si>
  <si>
    <t>Augustin / 693</t>
  </si>
  <si>
    <t>Pospíšil / 720</t>
  </si>
  <si>
    <t>Demlová / 698</t>
  </si>
  <si>
    <t>Kraus / 710</t>
  </si>
  <si>
    <t>Košťál / ???</t>
  </si>
  <si>
    <t>Fořt / 703</t>
  </si>
  <si>
    <t>Berglová / 696</t>
  </si>
  <si>
    <t>Prax / ???</t>
  </si>
  <si>
    <t>Netík / 719</t>
  </si>
  <si>
    <t>Miro / 1147</t>
  </si>
  <si>
    <t>Mirová / 1149</t>
  </si>
  <si>
    <t>Pellantová / 588</t>
  </si>
  <si>
    <t>Votke / ???</t>
  </si>
  <si>
    <t>Šklíba / 725</t>
  </si>
  <si>
    <t>Kalčic / 2035</t>
  </si>
  <si>
    <t>Martynek ml. / 1893</t>
  </si>
  <si>
    <t>Posledník / 1895</t>
  </si>
  <si>
    <t>Kučera / 1952</t>
  </si>
  <si>
    <t>Ludvík / 713</t>
  </si>
  <si>
    <t>Ševela / ???</t>
  </si>
  <si>
    <t>Broulík / ???</t>
  </si>
  <si>
    <t>Hnátová / 187</t>
  </si>
  <si>
    <t>Stloukal / ???</t>
  </si>
  <si>
    <t>Dvořák / 2102</t>
  </si>
  <si>
    <t>Michalec J. /715</t>
  </si>
  <si>
    <t>2. kolo</t>
  </si>
  <si>
    <t>3. kolo</t>
  </si>
  <si>
    <t>Picmaus / 415</t>
  </si>
  <si>
    <t>4. kolo</t>
  </si>
  <si>
    <t>5. kolo</t>
  </si>
  <si>
    <t>6. kolo</t>
  </si>
  <si>
    <t>Paščenko / ???</t>
  </si>
  <si>
    <t>7. kolo</t>
  </si>
  <si>
    <t>8. kolo</t>
  </si>
  <si>
    <t>Průměr</t>
  </si>
  <si>
    <t>9. kolo</t>
  </si>
  <si>
    <t>10. kolo</t>
  </si>
  <si>
    <t>Juška / ???</t>
  </si>
  <si>
    <t>Henzlová / ???</t>
  </si>
  <si>
    <t>Henzl / ???</t>
  </si>
  <si>
    <t>Posledníková / ???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</si>
</sst>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295275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905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45"/>
  <sheetViews>
    <sheetView tabSelected="1" workbookViewId="0" topLeftCell="C1">
      <selection activeCell="C2" sqref="C2"/>
    </sheetView>
  </sheetViews>
  <sheetFormatPr defaultColWidth="9.00390625" defaultRowHeight="12.75"/>
  <cols>
    <col min="1" max="1" width="9.125" style="5" customWidth="1"/>
    <col min="2" max="2" width="20.00390625" style="1" customWidth="1"/>
    <col min="3" max="3" width="10.125" style="2" customWidth="1"/>
    <col min="4" max="4" width="7.875" style="4" customWidth="1"/>
    <col min="5" max="5" width="9.375" style="13" customWidth="1"/>
    <col min="6" max="6" width="10.375" style="13" customWidth="1"/>
    <col min="7" max="7" width="9.375" style="13" customWidth="1"/>
    <col min="8" max="8" width="9.00390625" style="3" customWidth="1"/>
    <col min="9" max="9" width="8.875" style="3" customWidth="1"/>
    <col min="10" max="10" width="9.50390625" style="11" customWidth="1"/>
    <col min="11" max="12" width="9.50390625" style="3" customWidth="1"/>
    <col min="13" max="15" width="9.375" style="3" customWidth="1"/>
    <col min="16" max="16384" width="9.125" style="5" customWidth="1"/>
  </cols>
  <sheetData>
    <row r="1" spans="1:15" s="6" customFormat="1" ht="40.5" customHeight="1">
      <c r="A1" s="6" t="s">
        <v>4</v>
      </c>
      <c r="B1" s="6" t="s">
        <v>0</v>
      </c>
      <c r="C1" s="7" t="s">
        <v>1</v>
      </c>
      <c r="D1" s="8" t="s">
        <v>3</v>
      </c>
      <c r="E1" s="12" t="s">
        <v>52</v>
      </c>
      <c r="F1" s="7" t="s">
        <v>54</v>
      </c>
      <c r="G1" s="7" t="s">
        <v>53</v>
      </c>
      <c r="H1" s="7" t="s">
        <v>51</v>
      </c>
      <c r="I1" s="7" t="s">
        <v>50</v>
      </c>
      <c r="J1" s="7" t="s">
        <v>48</v>
      </c>
      <c r="K1" s="7" t="s">
        <v>47</v>
      </c>
      <c r="L1" s="7" t="s">
        <v>46</v>
      </c>
      <c r="M1" s="7" t="s">
        <v>44</v>
      </c>
      <c r="N1" s="7" t="s">
        <v>43</v>
      </c>
      <c r="O1" s="7" t="s">
        <v>2</v>
      </c>
    </row>
    <row r="2" spans="1:15" ht="15">
      <c r="A2" s="9">
        <f aca="true" t="shared" si="0" ref="A2:A45">ROW()-1</f>
        <v>1</v>
      </c>
      <c r="B2" s="1" t="s">
        <v>21</v>
      </c>
      <c r="C2" s="2">
        <f>SUM(F2:O2)-K2-N2</f>
        <v>355.66</v>
      </c>
      <c r="D2" s="4">
        <f aca="true" t="shared" si="1" ref="D2:D44">MIN(COUNT(F2:O2),6)</f>
        <v>6</v>
      </c>
      <c r="E2" s="13">
        <f aca="true" t="shared" si="2" ref="E2:E44">C2/D2</f>
        <v>59.27666666666667</v>
      </c>
      <c r="F2" s="11"/>
      <c r="G2" s="11">
        <v>55</v>
      </c>
      <c r="H2" s="3">
        <v>68.75</v>
      </c>
      <c r="I2" s="3">
        <v>55.83</v>
      </c>
      <c r="J2" s="11">
        <v>64.17</v>
      </c>
      <c r="K2" s="3">
        <v>45.83</v>
      </c>
      <c r="M2" s="3">
        <v>54.17</v>
      </c>
      <c r="N2" s="3">
        <v>46.88</v>
      </c>
      <c r="O2" s="10">
        <v>57.74</v>
      </c>
    </row>
    <row r="3" spans="1:15" ht="15">
      <c r="A3" s="9">
        <f t="shared" si="0"/>
        <v>2</v>
      </c>
      <c r="B3" s="1" t="s">
        <v>14</v>
      </c>
      <c r="C3" s="2">
        <f>SUM(F3:O3)-I3-O3-H3</f>
        <v>347.75</v>
      </c>
      <c r="D3" s="4">
        <f t="shared" si="1"/>
        <v>6</v>
      </c>
      <c r="E3" s="13">
        <f t="shared" si="2"/>
        <v>57.958333333333336</v>
      </c>
      <c r="F3" s="11"/>
      <c r="G3" s="11">
        <v>55</v>
      </c>
      <c r="H3" s="3">
        <v>36.46</v>
      </c>
      <c r="I3" s="3">
        <v>41.67</v>
      </c>
      <c r="J3" s="11">
        <v>64.17</v>
      </c>
      <c r="K3" s="11">
        <v>57.29</v>
      </c>
      <c r="L3" s="3">
        <v>57.73</v>
      </c>
      <c r="M3" s="3">
        <v>64.58</v>
      </c>
      <c r="N3" s="3">
        <v>48.98</v>
      </c>
      <c r="O3" s="10">
        <v>46.43</v>
      </c>
    </row>
    <row r="4" spans="1:15" ht="15">
      <c r="A4" s="9">
        <f t="shared" si="0"/>
        <v>3</v>
      </c>
      <c r="B4" s="1" t="s">
        <v>6</v>
      </c>
      <c r="C4" s="2">
        <f>SUM(F4:O4)-J4-G4-I4-H4</f>
        <v>345.85</v>
      </c>
      <c r="D4" s="4">
        <f t="shared" si="1"/>
        <v>6</v>
      </c>
      <c r="E4" s="13">
        <f t="shared" si="2"/>
        <v>57.64166666666667</v>
      </c>
      <c r="F4" s="11">
        <v>66.67</v>
      </c>
      <c r="G4" s="11">
        <v>52.5</v>
      </c>
      <c r="H4" s="3">
        <v>53.13</v>
      </c>
      <c r="I4" s="3">
        <v>52.5</v>
      </c>
      <c r="J4" s="11">
        <v>42.5</v>
      </c>
      <c r="K4" s="3">
        <v>57.29</v>
      </c>
      <c r="L4" s="3">
        <v>55.95</v>
      </c>
      <c r="M4" s="3">
        <v>54.17</v>
      </c>
      <c r="N4" s="3">
        <v>55.22</v>
      </c>
      <c r="O4" s="10">
        <v>56.55</v>
      </c>
    </row>
    <row r="5" spans="1:15" ht="15">
      <c r="A5" s="9">
        <f t="shared" si="0"/>
        <v>4</v>
      </c>
      <c r="B5" s="1" t="s">
        <v>7</v>
      </c>
      <c r="C5" s="2">
        <f>SUM(F5:O5)-J5-G5-I5-H5</f>
        <v>345.85</v>
      </c>
      <c r="D5" s="4">
        <f t="shared" si="1"/>
        <v>6</v>
      </c>
      <c r="E5" s="13">
        <f t="shared" si="2"/>
        <v>57.64166666666667</v>
      </c>
      <c r="F5" s="11">
        <v>66.67</v>
      </c>
      <c r="G5" s="11">
        <v>52.5</v>
      </c>
      <c r="H5" s="3">
        <v>53.13</v>
      </c>
      <c r="I5" s="3">
        <v>52.5</v>
      </c>
      <c r="J5" s="11">
        <v>42.5</v>
      </c>
      <c r="K5" s="3">
        <v>57.29</v>
      </c>
      <c r="L5" s="3">
        <v>55.95</v>
      </c>
      <c r="M5" s="3">
        <v>54.17</v>
      </c>
      <c r="N5" s="3">
        <v>55.22</v>
      </c>
      <c r="O5" s="10">
        <v>56.55</v>
      </c>
    </row>
    <row r="6" spans="1:15" ht="15">
      <c r="A6" s="9">
        <f t="shared" si="0"/>
        <v>5</v>
      </c>
      <c r="B6" s="1" t="s">
        <v>41</v>
      </c>
      <c r="C6" s="2">
        <f>SUM(F6:O6)-G6-L6</f>
        <v>338.06999999999994</v>
      </c>
      <c r="D6" s="4">
        <f t="shared" si="1"/>
        <v>6</v>
      </c>
      <c r="E6" s="13">
        <f t="shared" si="2"/>
        <v>56.34499999999999</v>
      </c>
      <c r="F6" s="11"/>
      <c r="G6" s="11">
        <v>38.33</v>
      </c>
      <c r="H6" s="3">
        <v>68.75</v>
      </c>
      <c r="I6" s="3">
        <v>52.5</v>
      </c>
      <c r="K6" s="11">
        <v>52.08</v>
      </c>
      <c r="L6" s="3">
        <v>41.66</v>
      </c>
      <c r="M6" s="3">
        <v>63.54</v>
      </c>
      <c r="N6" s="3">
        <v>54.18</v>
      </c>
      <c r="O6" s="10">
        <v>47.02</v>
      </c>
    </row>
    <row r="7" spans="1:15" ht="15">
      <c r="A7" s="9">
        <f t="shared" si="0"/>
        <v>6</v>
      </c>
      <c r="B7" s="1" t="s">
        <v>11</v>
      </c>
      <c r="C7" s="2">
        <f>SUM(F7:O7)-M7-K7</f>
        <v>335.09000000000003</v>
      </c>
      <c r="D7" s="4">
        <f>MIN(COUNT(F7:O7),6)</f>
        <v>6</v>
      </c>
      <c r="E7" s="13">
        <f t="shared" si="2"/>
        <v>55.848333333333336</v>
      </c>
      <c r="F7" s="11">
        <v>52.5</v>
      </c>
      <c r="G7" s="11"/>
      <c r="H7" s="3">
        <v>53.13</v>
      </c>
      <c r="I7" s="3">
        <v>61.67</v>
      </c>
      <c r="J7" s="11">
        <v>53.33</v>
      </c>
      <c r="K7" s="11">
        <v>45.83</v>
      </c>
      <c r="M7" s="3">
        <v>42.71</v>
      </c>
      <c r="N7" s="3">
        <v>48.98</v>
      </c>
      <c r="O7" s="10">
        <v>65.48</v>
      </c>
    </row>
    <row r="8" spans="1:15" ht="15">
      <c r="A8" s="9">
        <f t="shared" si="0"/>
        <v>7</v>
      </c>
      <c r="B8" s="1" t="s">
        <v>13</v>
      </c>
      <c r="C8" s="2">
        <f>SUM(F8:O8)-M8-K8</f>
        <v>335.09000000000003</v>
      </c>
      <c r="D8" s="4">
        <f t="shared" si="1"/>
        <v>6</v>
      </c>
      <c r="E8" s="13">
        <f t="shared" si="2"/>
        <v>55.848333333333336</v>
      </c>
      <c r="F8" s="11">
        <v>52.5</v>
      </c>
      <c r="G8" s="11"/>
      <c r="H8" s="3">
        <v>53.13</v>
      </c>
      <c r="I8" s="3">
        <v>61.67</v>
      </c>
      <c r="J8" s="11">
        <v>53.33</v>
      </c>
      <c r="K8" s="11">
        <v>45.83</v>
      </c>
      <c r="M8" s="3">
        <v>42.71</v>
      </c>
      <c r="N8" s="3">
        <v>48.98</v>
      </c>
      <c r="O8" s="10">
        <v>65.48</v>
      </c>
    </row>
    <row r="9" spans="1:15" ht="15">
      <c r="A9" s="9">
        <f>ROW()-1</f>
        <v>8</v>
      </c>
      <c r="B9" s="1" t="s">
        <v>5</v>
      </c>
      <c r="C9" s="2">
        <f aca="true" t="shared" si="3" ref="C9:C44">SUM(F9:O9)</f>
        <v>317.28</v>
      </c>
      <c r="D9" s="4">
        <f t="shared" si="1"/>
        <v>6</v>
      </c>
      <c r="E9" s="13">
        <f t="shared" si="2"/>
        <v>52.879999999999995</v>
      </c>
      <c r="F9" s="11">
        <v>60.83</v>
      </c>
      <c r="G9" s="11"/>
      <c r="H9" s="3">
        <v>45.83</v>
      </c>
      <c r="J9" s="11">
        <v>49.17</v>
      </c>
      <c r="K9" s="3">
        <v>57.29</v>
      </c>
      <c r="L9" s="3">
        <v>57.73</v>
      </c>
      <c r="O9" s="10">
        <v>46.43</v>
      </c>
    </row>
    <row r="10" spans="1:15" ht="15">
      <c r="A10" s="9">
        <f t="shared" si="0"/>
        <v>9</v>
      </c>
      <c r="B10" s="1" t="s">
        <v>10</v>
      </c>
      <c r="C10" s="2">
        <f>SUM(F10:O10)-O10</f>
        <v>312.03000000000003</v>
      </c>
      <c r="D10" s="4">
        <f t="shared" si="1"/>
        <v>6</v>
      </c>
      <c r="E10" s="13">
        <f t="shared" si="2"/>
        <v>52.005</v>
      </c>
      <c r="F10" s="11">
        <v>46.67</v>
      </c>
      <c r="G10" s="11">
        <v>47.5</v>
      </c>
      <c r="K10" s="11">
        <v>52.08</v>
      </c>
      <c r="L10" s="3">
        <v>47.02</v>
      </c>
      <c r="M10" s="3">
        <v>64.58</v>
      </c>
      <c r="N10" s="3">
        <v>54.18</v>
      </c>
      <c r="O10" s="10">
        <v>45.83</v>
      </c>
    </row>
    <row r="11" spans="1:15" ht="15">
      <c r="A11" s="9">
        <f t="shared" si="0"/>
        <v>10</v>
      </c>
      <c r="B11" s="1" t="s">
        <v>17</v>
      </c>
      <c r="C11" s="2">
        <f>SUM(F11:O11)-K11</f>
        <v>297.38</v>
      </c>
      <c r="D11" s="4">
        <f t="shared" si="1"/>
        <v>6</v>
      </c>
      <c r="E11" s="13">
        <f t="shared" si="2"/>
        <v>49.56333333333333</v>
      </c>
      <c r="F11" s="11">
        <v>37.5</v>
      </c>
      <c r="G11" s="11">
        <v>60</v>
      </c>
      <c r="H11" s="3">
        <v>37.5</v>
      </c>
      <c r="J11" s="11">
        <v>47.5</v>
      </c>
      <c r="K11" s="11">
        <v>34.37</v>
      </c>
      <c r="L11" s="3">
        <v>62.5</v>
      </c>
      <c r="O11" s="10">
        <v>52.38</v>
      </c>
    </row>
    <row r="12" spans="1:15" ht="15">
      <c r="A12" s="9">
        <f t="shared" si="0"/>
        <v>11</v>
      </c>
      <c r="B12" s="1" t="s">
        <v>20</v>
      </c>
      <c r="C12" s="2">
        <f t="shared" si="3"/>
        <v>288.71999999999997</v>
      </c>
      <c r="D12" s="4">
        <f t="shared" si="1"/>
        <v>6</v>
      </c>
      <c r="E12" s="13">
        <f t="shared" si="2"/>
        <v>48.12</v>
      </c>
      <c r="F12" s="11"/>
      <c r="G12" s="11">
        <v>60</v>
      </c>
      <c r="H12" s="3">
        <v>36.46</v>
      </c>
      <c r="I12" s="3">
        <v>41.67</v>
      </c>
      <c r="K12" s="11">
        <v>45.83</v>
      </c>
      <c r="L12" s="3">
        <v>47.02</v>
      </c>
      <c r="O12" s="10">
        <v>57.74</v>
      </c>
    </row>
    <row r="13" spans="1:15" ht="15">
      <c r="A13" s="9">
        <f t="shared" si="0"/>
        <v>12</v>
      </c>
      <c r="B13" s="1" t="s">
        <v>16</v>
      </c>
      <c r="C13" s="2">
        <f t="shared" si="3"/>
        <v>284.26</v>
      </c>
      <c r="D13" s="4">
        <f t="shared" si="1"/>
        <v>6</v>
      </c>
      <c r="E13" s="13">
        <f t="shared" si="2"/>
        <v>47.376666666666665</v>
      </c>
      <c r="F13" s="11">
        <v>37.5</v>
      </c>
      <c r="G13" s="11"/>
      <c r="H13" s="3">
        <v>37.5</v>
      </c>
      <c r="J13" s="11">
        <v>47.5</v>
      </c>
      <c r="K13" s="11"/>
      <c r="L13" s="3">
        <v>62.5</v>
      </c>
      <c r="M13" s="3">
        <v>46.88</v>
      </c>
      <c r="O13" s="10">
        <v>52.38</v>
      </c>
    </row>
    <row r="14" spans="1:14" ht="15">
      <c r="A14" s="9">
        <f t="shared" si="0"/>
        <v>13</v>
      </c>
      <c r="B14" s="1" t="s">
        <v>56</v>
      </c>
      <c r="C14" s="2">
        <f t="shared" si="3"/>
        <v>282.81</v>
      </c>
      <c r="D14" s="4">
        <f t="shared" si="1"/>
        <v>6</v>
      </c>
      <c r="E14" s="13">
        <f t="shared" si="2"/>
        <v>47.135</v>
      </c>
      <c r="F14" s="11">
        <v>35.83</v>
      </c>
      <c r="G14" s="11">
        <v>46.67</v>
      </c>
      <c r="J14" s="11">
        <v>43.33</v>
      </c>
      <c r="K14" s="3">
        <v>57.29</v>
      </c>
      <c r="L14" s="3">
        <v>47.61</v>
      </c>
      <c r="N14" s="3">
        <v>52.08</v>
      </c>
    </row>
    <row r="15" spans="1:14" ht="15">
      <c r="A15" s="9">
        <f t="shared" si="0"/>
        <v>14</v>
      </c>
      <c r="B15" s="1" t="s">
        <v>57</v>
      </c>
      <c r="C15" s="2">
        <f t="shared" si="3"/>
        <v>282.81</v>
      </c>
      <c r="D15" s="4">
        <f t="shared" si="1"/>
        <v>6</v>
      </c>
      <c r="E15" s="13">
        <f t="shared" si="2"/>
        <v>47.135</v>
      </c>
      <c r="F15" s="11">
        <v>35.83</v>
      </c>
      <c r="G15" s="11">
        <v>46.67</v>
      </c>
      <c r="J15" s="11">
        <v>43.33</v>
      </c>
      <c r="K15" s="3">
        <v>57.29</v>
      </c>
      <c r="L15" s="3">
        <v>47.61</v>
      </c>
      <c r="N15" s="3">
        <v>52.08</v>
      </c>
    </row>
    <row r="16" spans="1:15" ht="15">
      <c r="A16" s="9">
        <f t="shared" si="0"/>
        <v>15</v>
      </c>
      <c r="B16" s="1" t="s">
        <v>18</v>
      </c>
      <c r="C16" s="2">
        <f>SUM(F16:O16)-K16-I16</f>
        <v>268.81</v>
      </c>
      <c r="D16" s="4">
        <f t="shared" si="1"/>
        <v>6</v>
      </c>
      <c r="E16" s="13">
        <f t="shared" si="2"/>
        <v>44.80166666666667</v>
      </c>
      <c r="F16" s="11"/>
      <c r="G16" s="11"/>
      <c r="H16" s="3">
        <v>42.71</v>
      </c>
      <c r="I16" s="3">
        <v>35.83</v>
      </c>
      <c r="J16" s="11">
        <v>39.17</v>
      </c>
      <c r="K16" s="11">
        <v>34.37</v>
      </c>
      <c r="L16" s="3">
        <v>51.19</v>
      </c>
      <c r="M16" s="3">
        <v>46.88</v>
      </c>
      <c r="N16" s="3">
        <v>48.98</v>
      </c>
      <c r="O16" s="10">
        <v>39.88</v>
      </c>
    </row>
    <row r="17" spans="1:15" ht="15">
      <c r="A17" s="9">
        <f t="shared" si="0"/>
        <v>16</v>
      </c>
      <c r="B17" s="1" t="s">
        <v>31</v>
      </c>
      <c r="C17" s="2">
        <f t="shared" si="3"/>
        <v>243.32</v>
      </c>
      <c r="D17" s="4">
        <f t="shared" si="1"/>
        <v>5</v>
      </c>
      <c r="E17" s="13">
        <f t="shared" si="2"/>
        <v>48.664</v>
      </c>
      <c r="F17" s="11">
        <v>60.83</v>
      </c>
      <c r="G17" s="11"/>
      <c r="H17" s="3">
        <v>45.83</v>
      </c>
      <c r="J17" s="11">
        <v>49.17</v>
      </c>
      <c r="L17" s="3">
        <v>41.66</v>
      </c>
      <c r="O17" s="10">
        <v>45.83</v>
      </c>
    </row>
    <row r="18" spans="1:15" ht="15">
      <c r="A18" s="9">
        <f t="shared" si="0"/>
        <v>17</v>
      </c>
      <c r="B18" s="1" t="s">
        <v>36</v>
      </c>
      <c r="C18" s="2">
        <f t="shared" si="3"/>
        <v>156.88</v>
      </c>
      <c r="D18" s="4">
        <f t="shared" si="1"/>
        <v>3</v>
      </c>
      <c r="E18" s="13">
        <f t="shared" si="2"/>
        <v>52.29333333333333</v>
      </c>
      <c r="F18" s="11"/>
      <c r="G18" s="11"/>
      <c r="I18" s="3">
        <v>55.83</v>
      </c>
      <c r="M18" s="3">
        <v>54.17</v>
      </c>
      <c r="N18" s="3">
        <v>46.88</v>
      </c>
      <c r="O18" s="10"/>
    </row>
    <row r="19" spans="1:15" ht="15">
      <c r="A19" s="9">
        <f t="shared" si="0"/>
        <v>18</v>
      </c>
      <c r="B19" s="1" t="s">
        <v>55</v>
      </c>
      <c r="C19" s="2">
        <f t="shared" si="3"/>
        <v>139.72</v>
      </c>
      <c r="D19" s="4">
        <f t="shared" si="1"/>
        <v>4</v>
      </c>
      <c r="E19" s="13">
        <f t="shared" si="2"/>
        <v>34.93</v>
      </c>
      <c r="F19" s="11"/>
      <c r="G19" s="11"/>
      <c r="K19" s="11"/>
      <c r="L19" s="3">
        <v>36.3</v>
      </c>
      <c r="M19" s="3">
        <v>23.96</v>
      </c>
      <c r="N19" s="3">
        <v>43.75</v>
      </c>
      <c r="O19" s="3">
        <v>35.71</v>
      </c>
    </row>
    <row r="20" spans="1:15" ht="15">
      <c r="A20" s="9">
        <f t="shared" si="0"/>
        <v>19</v>
      </c>
      <c r="B20" s="1" t="s">
        <v>49</v>
      </c>
      <c r="C20" s="2">
        <f t="shared" si="3"/>
        <v>139.72</v>
      </c>
      <c r="D20" s="4">
        <f t="shared" si="1"/>
        <v>4</v>
      </c>
      <c r="E20" s="13">
        <f t="shared" si="2"/>
        <v>34.93</v>
      </c>
      <c r="F20" s="11"/>
      <c r="G20" s="11"/>
      <c r="K20" s="11"/>
      <c r="L20" s="3">
        <v>36.3</v>
      </c>
      <c r="M20" s="3">
        <v>23.96</v>
      </c>
      <c r="N20" s="3">
        <v>43.75</v>
      </c>
      <c r="O20" s="3">
        <v>35.71</v>
      </c>
    </row>
    <row r="21" spans="1:15" ht="15">
      <c r="A21" s="9">
        <f t="shared" si="0"/>
        <v>20</v>
      </c>
      <c r="B21" s="1" t="s">
        <v>40</v>
      </c>
      <c r="C21" s="2">
        <f t="shared" si="3"/>
        <v>129.4</v>
      </c>
      <c r="D21" s="4">
        <f t="shared" si="1"/>
        <v>3</v>
      </c>
      <c r="E21" s="13">
        <f t="shared" si="2"/>
        <v>43.13333333333333</v>
      </c>
      <c r="F21" s="11"/>
      <c r="G21" s="11">
        <v>38.33</v>
      </c>
      <c r="L21" s="3">
        <v>51.19</v>
      </c>
      <c r="O21" s="10">
        <v>39.88</v>
      </c>
    </row>
    <row r="22" spans="1:15" ht="15">
      <c r="A22" s="9">
        <f t="shared" si="0"/>
        <v>21</v>
      </c>
      <c r="B22" s="1" t="s">
        <v>58</v>
      </c>
      <c r="C22" s="2">
        <f t="shared" si="3"/>
        <v>78.64</v>
      </c>
      <c r="D22" s="4">
        <f t="shared" si="1"/>
        <v>2</v>
      </c>
      <c r="E22" s="13">
        <f t="shared" si="2"/>
        <v>39.32</v>
      </c>
      <c r="F22" s="11"/>
      <c r="G22" s="11"/>
      <c r="H22" s="3">
        <v>42.81</v>
      </c>
      <c r="I22" s="3">
        <v>35.83</v>
      </c>
      <c r="O22" s="10"/>
    </row>
    <row r="23" spans="1:15" ht="15">
      <c r="A23" s="9">
        <f t="shared" si="0"/>
        <v>22</v>
      </c>
      <c r="B23" s="1" t="s">
        <v>12</v>
      </c>
      <c r="C23" s="2">
        <f t="shared" si="3"/>
        <v>63.54</v>
      </c>
      <c r="D23" s="4">
        <f t="shared" si="1"/>
        <v>1</v>
      </c>
      <c r="E23" s="13">
        <f t="shared" si="2"/>
        <v>63.54</v>
      </c>
      <c r="F23" s="11"/>
      <c r="G23" s="11"/>
      <c r="K23" s="11"/>
      <c r="M23" s="3">
        <v>63.54</v>
      </c>
      <c r="O23" s="10"/>
    </row>
    <row r="24" spans="1:15" ht="15">
      <c r="A24" s="9">
        <f t="shared" si="0"/>
        <v>23</v>
      </c>
      <c r="B24" s="1" t="s">
        <v>34</v>
      </c>
      <c r="C24" s="2">
        <f t="shared" si="3"/>
        <v>52.5</v>
      </c>
      <c r="D24" s="4">
        <f t="shared" si="1"/>
        <v>1</v>
      </c>
      <c r="E24" s="13">
        <f t="shared" si="2"/>
        <v>52.5</v>
      </c>
      <c r="F24" s="11"/>
      <c r="G24" s="11"/>
      <c r="I24" s="3">
        <v>52.5</v>
      </c>
      <c r="K24" s="11"/>
      <c r="O24" s="10"/>
    </row>
    <row r="25" spans="1:15" ht="15">
      <c r="A25" s="9">
        <f t="shared" si="0"/>
        <v>24</v>
      </c>
      <c r="B25" s="1" t="s">
        <v>19</v>
      </c>
      <c r="C25" s="2">
        <f t="shared" si="3"/>
        <v>0</v>
      </c>
      <c r="D25" s="4">
        <f t="shared" si="1"/>
        <v>0</v>
      </c>
      <c r="E25" s="13" t="e">
        <f t="shared" si="2"/>
        <v>#DIV/0!</v>
      </c>
      <c r="F25" s="11"/>
      <c r="G25" s="11"/>
      <c r="O25" s="10"/>
    </row>
    <row r="26" spans="1:15" ht="15">
      <c r="A26" s="9">
        <f t="shared" si="0"/>
        <v>25</v>
      </c>
      <c r="B26" s="1" t="s">
        <v>9</v>
      </c>
      <c r="C26" s="2">
        <f t="shared" si="3"/>
        <v>0</v>
      </c>
      <c r="D26" s="4">
        <f t="shared" si="1"/>
        <v>0</v>
      </c>
      <c r="E26" s="13" t="e">
        <f t="shared" si="2"/>
        <v>#DIV/0!</v>
      </c>
      <c r="F26" s="11"/>
      <c r="G26" s="11"/>
      <c r="O26" s="10"/>
    </row>
    <row r="27" spans="1:15" ht="15">
      <c r="A27" s="9">
        <f t="shared" si="0"/>
        <v>26</v>
      </c>
      <c r="B27" s="1" t="s">
        <v>30</v>
      </c>
      <c r="C27" s="2">
        <f t="shared" si="3"/>
        <v>0</v>
      </c>
      <c r="D27" s="4">
        <f t="shared" si="1"/>
        <v>0</v>
      </c>
      <c r="E27" s="13" t="e">
        <f t="shared" si="2"/>
        <v>#DIV/0!</v>
      </c>
      <c r="F27" s="11"/>
      <c r="G27" s="11"/>
      <c r="K27" s="11"/>
      <c r="O27" s="10"/>
    </row>
    <row r="28" spans="1:7" ht="15">
      <c r="A28" s="9">
        <v>39</v>
      </c>
      <c r="B28" s="1" t="s">
        <v>45</v>
      </c>
      <c r="C28" s="2">
        <f t="shared" si="3"/>
        <v>0</v>
      </c>
      <c r="D28" s="4">
        <f t="shared" si="1"/>
        <v>0</v>
      </c>
      <c r="E28" s="13" t="e">
        <f t="shared" si="2"/>
        <v>#DIV/0!</v>
      </c>
      <c r="F28" s="11"/>
      <c r="G28" s="11"/>
    </row>
    <row r="29" spans="1:15" ht="15">
      <c r="A29" s="9">
        <f t="shared" si="0"/>
        <v>28</v>
      </c>
      <c r="B29" s="1" t="s">
        <v>27</v>
      </c>
      <c r="C29" s="2">
        <f t="shared" si="3"/>
        <v>0</v>
      </c>
      <c r="D29" s="4">
        <f t="shared" si="1"/>
        <v>0</v>
      </c>
      <c r="E29" s="13" t="e">
        <f t="shared" si="2"/>
        <v>#DIV/0!</v>
      </c>
      <c r="F29" s="11"/>
      <c r="G29" s="11"/>
      <c r="O29" s="10"/>
    </row>
    <row r="30" spans="1:15" ht="15">
      <c r="A30" s="9">
        <f t="shared" si="0"/>
        <v>29</v>
      </c>
      <c r="B30" s="1" t="s">
        <v>22</v>
      </c>
      <c r="C30" s="2">
        <f t="shared" si="3"/>
        <v>0</v>
      </c>
      <c r="D30" s="4">
        <f t="shared" si="1"/>
        <v>0</v>
      </c>
      <c r="E30" s="13" t="e">
        <f t="shared" si="2"/>
        <v>#DIV/0!</v>
      </c>
      <c r="F30" s="11"/>
      <c r="G30" s="11"/>
      <c r="O30" s="10"/>
    </row>
    <row r="31" spans="1:15" ht="15">
      <c r="A31" s="9">
        <f t="shared" si="0"/>
        <v>30</v>
      </c>
      <c r="B31" s="1" t="s">
        <v>25</v>
      </c>
      <c r="C31" s="2">
        <f t="shared" si="3"/>
        <v>0</v>
      </c>
      <c r="D31" s="4">
        <f t="shared" si="1"/>
        <v>0</v>
      </c>
      <c r="E31" s="13" t="e">
        <f t="shared" si="2"/>
        <v>#DIV/0!</v>
      </c>
      <c r="F31" s="11"/>
      <c r="G31" s="11"/>
      <c r="O31" s="10"/>
    </row>
    <row r="32" spans="1:15" ht="15">
      <c r="A32" s="9">
        <f t="shared" si="0"/>
        <v>31</v>
      </c>
      <c r="B32" s="1" t="s">
        <v>8</v>
      </c>
      <c r="C32" s="2">
        <f t="shared" si="3"/>
        <v>0</v>
      </c>
      <c r="D32" s="4">
        <f t="shared" si="1"/>
        <v>0</v>
      </c>
      <c r="E32" s="13" t="e">
        <f t="shared" si="2"/>
        <v>#DIV/0!</v>
      </c>
      <c r="F32" s="11"/>
      <c r="G32" s="11"/>
      <c r="O32" s="10"/>
    </row>
    <row r="33" spans="1:15" ht="15">
      <c r="A33" s="9">
        <f t="shared" si="0"/>
        <v>32</v>
      </c>
      <c r="B33" s="1" t="s">
        <v>33</v>
      </c>
      <c r="C33" s="2">
        <f t="shared" si="3"/>
        <v>0</v>
      </c>
      <c r="D33" s="4">
        <f t="shared" si="1"/>
        <v>0</v>
      </c>
      <c r="E33" s="13" t="e">
        <f t="shared" si="2"/>
        <v>#DIV/0!</v>
      </c>
      <c r="F33" s="11"/>
      <c r="G33" s="11"/>
      <c r="O33" s="10"/>
    </row>
    <row r="34" spans="1:15" ht="15">
      <c r="A34" s="9">
        <f t="shared" si="0"/>
        <v>33</v>
      </c>
      <c r="B34" s="1" t="s">
        <v>39</v>
      </c>
      <c r="C34" s="2">
        <f t="shared" si="3"/>
        <v>0</v>
      </c>
      <c r="D34" s="4">
        <f t="shared" si="1"/>
        <v>0</v>
      </c>
      <c r="E34" s="13" t="e">
        <f t="shared" si="2"/>
        <v>#DIV/0!</v>
      </c>
      <c r="F34" s="11"/>
      <c r="G34" s="11"/>
      <c r="O34" s="10"/>
    </row>
    <row r="35" spans="1:15" ht="15">
      <c r="A35" s="9">
        <f t="shared" si="0"/>
        <v>34</v>
      </c>
      <c r="B35" s="1" t="s">
        <v>32</v>
      </c>
      <c r="C35" s="2">
        <f t="shared" si="3"/>
        <v>0</v>
      </c>
      <c r="D35" s="4">
        <f t="shared" si="1"/>
        <v>0</v>
      </c>
      <c r="E35" s="13" t="e">
        <f t="shared" si="2"/>
        <v>#DIV/0!</v>
      </c>
      <c r="F35" s="11"/>
      <c r="G35" s="11"/>
      <c r="O35" s="10"/>
    </row>
    <row r="36" spans="1:15" ht="15">
      <c r="A36" s="9">
        <f t="shared" si="0"/>
        <v>35</v>
      </c>
      <c r="B36" s="1" t="s">
        <v>42</v>
      </c>
      <c r="C36" s="2">
        <f t="shared" si="3"/>
        <v>0</v>
      </c>
      <c r="D36" s="4">
        <f t="shared" si="1"/>
        <v>0</v>
      </c>
      <c r="E36" s="13" t="e">
        <f t="shared" si="2"/>
        <v>#DIV/0!</v>
      </c>
      <c r="F36" s="11"/>
      <c r="G36" s="11"/>
      <c r="O36" s="10"/>
    </row>
    <row r="37" spans="1:15" ht="15">
      <c r="A37" s="9">
        <f t="shared" si="0"/>
        <v>36</v>
      </c>
      <c r="B37" s="1" t="s">
        <v>37</v>
      </c>
      <c r="C37" s="2">
        <f t="shared" si="3"/>
        <v>0</v>
      </c>
      <c r="D37" s="4">
        <f t="shared" si="1"/>
        <v>0</v>
      </c>
      <c r="E37" s="13" t="e">
        <f t="shared" si="2"/>
        <v>#DIV/0!</v>
      </c>
      <c r="F37" s="11"/>
      <c r="G37" s="11"/>
      <c r="O37" s="10"/>
    </row>
    <row r="38" spans="1:15" ht="15">
      <c r="A38" s="9">
        <f t="shared" si="0"/>
        <v>37</v>
      </c>
      <c r="B38" s="1" t="s">
        <v>38</v>
      </c>
      <c r="C38" s="2">
        <f t="shared" si="3"/>
        <v>0</v>
      </c>
      <c r="D38" s="4">
        <f t="shared" si="1"/>
        <v>0</v>
      </c>
      <c r="E38" s="13" t="e">
        <f t="shared" si="2"/>
        <v>#DIV/0!</v>
      </c>
      <c r="F38" s="11"/>
      <c r="G38" s="11"/>
      <c r="O38" s="10"/>
    </row>
    <row r="39" spans="1:15" ht="15">
      <c r="A39" s="9">
        <f t="shared" si="0"/>
        <v>38</v>
      </c>
      <c r="B39" s="1" t="s">
        <v>24</v>
      </c>
      <c r="C39" s="2">
        <f t="shared" si="3"/>
        <v>0</v>
      </c>
      <c r="D39" s="4">
        <f t="shared" si="1"/>
        <v>0</v>
      </c>
      <c r="E39" s="13" t="e">
        <f t="shared" si="2"/>
        <v>#DIV/0!</v>
      </c>
      <c r="F39" s="11"/>
      <c r="G39" s="11"/>
      <c r="O39" s="10"/>
    </row>
    <row r="40" spans="1:15" ht="15">
      <c r="A40" s="9">
        <f t="shared" si="0"/>
        <v>39</v>
      </c>
      <c r="B40" s="1" t="s">
        <v>35</v>
      </c>
      <c r="C40" s="2">
        <f t="shared" si="3"/>
        <v>0</v>
      </c>
      <c r="D40" s="4">
        <f t="shared" si="1"/>
        <v>0</v>
      </c>
      <c r="E40" s="13" t="e">
        <f t="shared" si="2"/>
        <v>#DIV/0!</v>
      </c>
      <c r="F40" s="11"/>
      <c r="G40" s="11"/>
      <c r="O40" s="10"/>
    </row>
    <row r="41" spans="1:15" ht="15">
      <c r="A41" s="9">
        <f t="shared" si="0"/>
        <v>40</v>
      </c>
      <c r="B41" s="1" t="s">
        <v>26</v>
      </c>
      <c r="C41" s="2">
        <f t="shared" si="3"/>
        <v>0</v>
      </c>
      <c r="D41" s="4">
        <f t="shared" si="1"/>
        <v>0</v>
      </c>
      <c r="E41" s="13" t="e">
        <f t="shared" si="2"/>
        <v>#DIV/0!</v>
      </c>
      <c r="F41" s="11"/>
      <c r="G41" s="11"/>
      <c r="O41" s="10"/>
    </row>
    <row r="42" spans="1:15" ht="15">
      <c r="A42" s="9">
        <f t="shared" si="0"/>
        <v>41</v>
      </c>
      <c r="B42" s="1" t="s">
        <v>15</v>
      </c>
      <c r="C42" s="2">
        <f t="shared" si="3"/>
        <v>0</v>
      </c>
      <c r="D42" s="4">
        <f t="shared" si="1"/>
        <v>0</v>
      </c>
      <c r="E42" s="13" t="e">
        <f t="shared" si="2"/>
        <v>#DIV/0!</v>
      </c>
      <c r="F42" s="11"/>
      <c r="G42" s="11"/>
      <c r="O42" s="10"/>
    </row>
    <row r="43" spans="1:15" ht="15">
      <c r="A43" s="9">
        <f t="shared" si="0"/>
        <v>42</v>
      </c>
      <c r="B43" s="1" t="s">
        <v>23</v>
      </c>
      <c r="C43" s="2">
        <f t="shared" si="3"/>
        <v>0</v>
      </c>
      <c r="D43" s="4">
        <f t="shared" si="1"/>
        <v>0</v>
      </c>
      <c r="E43" s="13" t="e">
        <f t="shared" si="2"/>
        <v>#DIV/0!</v>
      </c>
      <c r="F43" s="11"/>
      <c r="G43" s="11"/>
      <c r="O43" s="10"/>
    </row>
    <row r="44" spans="1:15" ht="15">
      <c r="A44" s="9">
        <f t="shared" si="0"/>
        <v>43</v>
      </c>
      <c r="B44" s="1" t="s">
        <v>28</v>
      </c>
      <c r="C44" s="2">
        <f t="shared" si="3"/>
        <v>0</v>
      </c>
      <c r="D44" s="4">
        <f t="shared" si="1"/>
        <v>0</v>
      </c>
      <c r="E44" s="13" t="e">
        <f t="shared" si="2"/>
        <v>#DIV/0!</v>
      </c>
      <c r="F44" s="11"/>
      <c r="G44" s="11"/>
      <c r="O44" s="10"/>
    </row>
    <row r="45" spans="1:15" ht="15">
      <c r="A45" s="9">
        <f t="shared" si="0"/>
        <v>44</v>
      </c>
      <c r="B45" s="1" t="s">
        <v>29</v>
      </c>
      <c r="C45" s="2">
        <f>SUM(F45:O45)</f>
        <v>0</v>
      </c>
      <c r="D45" s="4">
        <f>MIN(COUNT(F45:O45),6)</f>
        <v>0</v>
      </c>
      <c r="E45" s="13" t="e">
        <f>C45/D45</f>
        <v>#DIV/0!</v>
      </c>
      <c r="F45" s="11"/>
      <c r="G45" s="11"/>
      <c r="O45" s="10"/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FOŘT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Pardubický pohár 2002</dc:title>
  <dc:subject/>
  <dc:creator>Tomáš Fořt</dc:creator>
  <cp:keywords/>
  <dc:description/>
  <cp:lastModifiedBy>Tom</cp:lastModifiedBy>
  <dcterms:created xsi:type="dcterms:W3CDTF">1998-03-01T04:50:17Z</dcterms:created>
  <dcterms:modified xsi:type="dcterms:W3CDTF">2002-12-10T17:11:55Z</dcterms:modified>
  <cp:category/>
  <cp:version/>
  <cp:contentType/>
  <cp:contentStatus/>
</cp:coreProperties>
</file>